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<sst xmlns="http://schemas.openxmlformats.org/spreadsheetml/2006/main" count="46" uniqueCount="46">
  <si>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МЕНАЏМЕНТ НА ЧОВЕЧКИ РЕСУРСИ</t>
  </si>
  <si>
    <t xml:space="preserve">Досие бр. </t>
  </si>
  <si>
    <t>Присуство</t>
  </si>
  <si>
    <t>Активност</t>
  </si>
  <si>
    <t xml:space="preserve">Семинарска </t>
  </si>
  <si>
    <t>Други активности</t>
  </si>
  <si>
    <t>Збир</t>
  </si>
  <si>
    <t>Реден број</t>
  </si>
  <si>
    <t>Име и презиме</t>
  </si>
  <si>
    <t>225/13</t>
  </si>
  <si>
    <t>162/13</t>
  </si>
  <si>
    <t>87/12</t>
  </si>
  <si>
    <t>135/13</t>
  </si>
  <si>
    <t>03/13</t>
  </si>
  <si>
    <t>06/13</t>
  </si>
  <si>
    <t>102/13</t>
  </si>
  <si>
    <t>120/13</t>
  </si>
  <si>
    <t>37/13</t>
  </si>
  <si>
    <t>123/13</t>
  </si>
  <si>
    <t>01/13</t>
  </si>
  <si>
    <t>I колоквиум</t>
  </si>
  <si>
    <t>II колоквиум</t>
  </si>
  <si>
    <t>(I+II)/2 просек или завршно оценување</t>
  </si>
  <si>
    <t>Проект</t>
  </si>
  <si>
    <t>Конечна оценка</t>
  </si>
  <si>
    <t>МАТРИЦА 2016/2017</t>
  </si>
  <si>
    <t>240/13</t>
  </si>
  <si>
    <t>31/13</t>
  </si>
  <si>
    <t>161/3</t>
  </si>
  <si>
    <t>124/13</t>
  </si>
  <si>
    <t>169/08</t>
  </si>
  <si>
    <t>96/13</t>
  </si>
  <si>
    <t>Есеј</t>
  </si>
  <si>
    <t>Вкупно</t>
  </si>
  <si>
    <t>Домашни задачи</t>
  </si>
  <si>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</si>
  <si>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</si>
  <si>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</si>
  <si>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</si>
  <si>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</si>
  <si>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</si>
  <si>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</si>
  <si>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</si>
  <si>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01/12</t>
  </si>
  <si>
    <t>82/09</t>
  </si>
  <si>
    <t>291/05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</si>
</sst>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180" wrapText="1"/>
    </xf>
    <xf numFmtId="0" fontId="3" fillId="33" borderId="10" xfId="0" applyFont="1" applyFill="1" applyBorder="1" applyAlignment="1">
      <alignment horizontal="center" textRotation="180" wrapText="1"/>
    </xf>
    <xf numFmtId="0" fontId="3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 vertical="center" textRotation="180" wrapText="1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4">
      <selection activeCell="G17" sqref="G17"/>
    </sheetView>
  </sheetViews>
  <sheetFormatPr defaultColWidth="9.140625" defaultRowHeight="15"/>
  <cols>
    <col min="1" max="1" width="7.28125" style="0" customWidth="1"/>
    <col min="2" max="2" width="22.8515625" style="0" bestFit="1" customWidth="1"/>
    <col min="3" max="3" width="7.8515625" style="0" customWidth="1"/>
    <col min="4" max="4" width="6.00390625" style="0" customWidth="1"/>
    <col min="5" max="5" width="6.57421875" style="18" customWidth="1"/>
    <col min="6" max="6" width="7.140625" style="0" customWidth="1"/>
    <col min="7" max="7" width="6.421875" style="0" customWidth="1"/>
    <col min="8" max="8" width="6.8515625" style="0" customWidth="1"/>
    <col min="9" max="10" width="6.57421875" style="0" customWidth="1"/>
    <col min="11" max="12" width="6.8515625" style="0" customWidth="1"/>
    <col min="16" max="16" width="10.7109375" style="0" customWidth="1"/>
  </cols>
  <sheetData>
    <row r="1" spans="1:19" ht="23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R1" t="s">
        <v>35</v>
      </c>
      <c r="S1" t="s">
        <v>36</v>
      </c>
    </row>
    <row r="2" spans="1:19" ht="18.7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R2">
        <v>0</v>
      </c>
      <c r="S2" t="s">
        <v>37</v>
      </c>
    </row>
    <row r="3" spans="1:19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R3">
        <v>51</v>
      </c>
      <c r="S3" t="s">
        <v>38</v>
      </c>
    </row>
    <row r="4" spans="18:19" ht="15">
      <c r="R4">
        <v>61</v>
      </c>
      <c r="S4" t="s">
        <v>39</v>
      </c>
    </row>
    <row r="5" spans="18:19" ht="15">
      <c r="R5">
        <v>71</v>
      </c>
      <c r="S5" t="s">
        <v>40</v>
      </c>
    </row>
    <row r="6" spans="18:19" ht="15">
      <c r="R6">
        <v>81</v>
      </c>
      <c r="S6" t="s">
        <v>41</v>
      </c>
    </row>
    <row r="7" spans="1:19" ht="15.75" customHeight="1">
      <c r="A7" s="1"/>
      <c r="B7" s="2"/>
      <c r="C7" s="2"/>
      <c r="D7" s="3"/>
      <c r="E7" s="14"/>
      <c r="F7" s="3"/>
      <c r="G7" s="3"/>
      <c r="H7" s="3"/>
      <c r="I7" s="3"/>
      <c r="J7" s="3"/>
      <c r="K7" s="2"/>
      <c r="L7" s="2"/>
      <c r="R7">
        <v>91</v>
      </c>
      <c r="S7" t="s">
        <v>42</v>
      </c>
    </row>
    <row r="8" spans="1:16" ht="129.75" customHeight="1">
      <c r="A8" s="19" t="s">
        <v>7</v>
      </c>
      <c r="B8" s="20" t="s">
        <v>8</v>
      </c>
      <c r="C8" s="20" t="s">
        <v>1</v>
      </c>
      <c r="D8" s="4" t="s">
        <v>20</v>
      </c>
      <c r="E8" s="5" t="s">
        <v>21</v>
      </c>
      <c r="F8" s="4" t="s">
        <v>22</v>
      </c>
      <c r="G8" s="5" t="s">
        <v>2</v>
      </c>
      <c r="H8" s="5" t="s">
        <v>3</v>
      </c>
      <c r="I8" s="5" t="s">
        <v>4</v>
      </c>
      <c r="J8" s="5" t="s">
        <v>34</v>
      </c>
      <c r="K8" s="5" t="s">
        <v>23</v>
      </c>
      <c r="L8" s="5" t="s">
        <v>32</v>
      </c>
      <c r="M8" s="4" t="s">
        <v>5</v>
      </c>
      <c r="N8" s="4" t="s">
        <v>33</v>
      </c>
      <c r="O8" s="6" t="s">
        <v>6</v>
      </c>
      <c r="P8" s="7" t="s">
        <v>24</v>
      </c>
    </row>
    <row r="9" spans="1:16" ht="15.75">
      <c r="A9" s="23">
        <v>1</v>
      </c>
      <c r="B9" s="23"/>
      <c r="C9" s="23" t="s">
        <v>9</v>
      </c>
      <c r="D9" s="8">
        <v>80</v>
      </c>
      <c r="E9" s="15">
        <v>80</v>
      </c>
      <c r="F9" s="8">
        <f>(D9+E9)/2</f>
        <v>80</v>
      </c>
      <c r="G9" s="8">
        <v>5</v>
      </c>
      <c r="H9" s="8">
        <v>5</v>
      </c>
      <c r="I9" s="8">
        <v>10</v>
      </c>
      <c r="J9" s="8"/>
      <c r="K9" s="8"/>
      <c r="L9" s="8"/>
      <c r="M9" s="8"/>
      <c r="N9" s="8">
        <f>M9+L9+K9+J9+I9+H9+G9</f>
        <v>20</v>
      </c>
      <c r="O9" s="8">
        <f>ROUND(F9+G9+H9+I9+J9+K9+L9+M9,0)</f>
        <v>100</v>
      </c>
      <c r="P9" s="8" t="str">
        <f>VLOOKUP(O9,$R$1:$S$7,2)</f>
        <v>10 (десет) </v>
      </c>
    </row>
    <row r="10" spans="1:16" ht="15.75">
      <c r="A10" s="23">
        <f>1+A9</f>
        <v>2</v>
      </c>
      <c r="B10" s="23"/>
      <c r="C10" s="24" t="s">
        <v>29</v>
      </c>
      <c r="D10" s="15">
        <v>60</v>
      </c>
      <c r="E10" s="15">
        <v>65</v>
      </c>
      <c r="F10" s="8">
        <f>(D10+E10)/2</f>
        <v>62.5</v>
      </c>
      <c r="G10" s="8">
        <v>3</v>
      </c>
      <c r="H10" s="9">
        <v>2</v>
      </c>
      <c r="I10" s="8">
        <v>6</v>
      </c>
      <c r="J10" s="8">
        <v>2</v>
      </c>
      <c r="K10" s="9"/>
      <c r="L10" s="9"/>
      <c r="M10" s="9"/>
      <c r="N10" s="8">
        <f aca="true" t="shared" si="0" ref="N10:N28">M10+L10+K10+J10+I10+H10+G10</f>
        <v>13</v>
      </c>
      <c r="O10" s="8">
        <f aca="true" t="shared" si="1" ref="O10:O28">ROUND(F10+G10+H10+I10+J10+K10+L10+M10,0)</f>
        <v>76</v>
      </c>
      <c r="P10" s="8" t="str">
        <f>VLOOKUP(O10,$R$1:$S$7,2)</f>
        <v>8 (осум)</v>
      </c>
    </row>
    <row r="11" spans="1:16" ht="15.75">
      <c r="A11" s="23">
        <f aca="true" t="shared" si="2" ref="A11:A28">1+A10</f>
        <v>3</v>
      </c>
      <c r="B11" s="23"/>
      <c r="C11" s="23" t="s">
        <v>28</v>
      </c>
      <c r="D11" s="8">
        <v>42</v>
      </c>
      <c r="E11" s="15">
        <v>51</v>
      </c>
      <c r="F11" s="8">
        <f>(D11+E11)/2</f>
        <v>46.5</v>
      </c>
      <c r="G11" s="8">
        <v>4</v>
      </c>
      <c r="H11" s="8"/>
      <c r="I11" s="8"/>
      <c r="J11" s="8"/>
      <c r="K11" s="8">
        <v>4</v>
      </c>
      <c r="L11" s="8"/>
      <c r="M11" s="8"/>
      <c r="N11" s="8">
        <f t="shared" si="0"/>
        <v>8</v>
      </c>
      <c r="O11" s="8">
        <f t="shared" si="1"/>
        <v>55</v>
      </c>
      <c r="P11" s="8" t="str">
        <f>VLOOKUP(O11,$R$1:$S$7,2)</f>
        <v>6 (шест)</v>
      </c>
    </row>
    <row r="12" spans="1:16" ht="15.75">
      <c r="A12" s="23">
        <f t="shared" si="2"/>
        <v>4</v>
      </c>
      <c r="B12" s="23"/>
      <c r="C12" s="24" t="s">
        <v>27</v>
      </c>
      <c r="D12" s="8">
        <v>60</v>
      </c>
      <c r="E12" s="15">
        <v>60</v>
      </c>
      <c r="F12" s="8">
        <f>(D12+E12)/2</f>
        <v>60</v>
      </c>
      <c r="G12" s="8">
        <v>4</v>
      </c>
      <c r="H12" s="8">
        <v>4</v>
      </c>
      <c r="I12" s="8">
        <v>6</v>
      </c>
      <c r="J12" s="8">
        <v>2</v>
      </c>
      <c r="K12" s="8"/>
      <c r="L12" s="8"/>
      <c r="M12" s="8"/>
      <c r="N12" s="8">
        <f t="shared" si="0"/>
        <v>16</v>
      </c>
      <c r="O12" s="8">
        <f t="shared" si="1"/>
        <v>76</v>
      </c>
      <c r="P12" s="8" t="str">
        <f>VLOOKUP(O12,$R$1:$S$7,2)</f>
        <v>8 (осум)</v>
      </c>
    </row>
    <row r="13" spans="1:16" ht="15.75">
      <c r="A13" s="23">
        <f t="shared" si="2"/>
        <v>5</v>
      </c>
      <c r="B13" s="23"/>
      <c r="C13" s="24" t="s">
        <v>13</v>
      </c>
      <c r="D13" s="8">
        <v>51</v>
      </c>
      <c r="E13" s="15">
        <v>64</v>
      </c>
      <c r="F13" s="8">
        <f>(D13+E13)/2</f>
        <v>57.5</v>
      </c>
      <c r="G13" s="8">
        <v>5</v>
      </c>
      <c r="H13" s="8">
        <v>4</v>
      </c>
      <c r="I13" s="8"/>
      <c r="J13" s="8">
        <v>2</v>
      </c>
      <c r="K13" s="8">
        <v>6</v>
      </c>
      <c r="L13" s="8"/>
      <c r="M13" s="8"/>
      <c r="N13" s="8">
        <f t="shared" si="0"/>
        <v>17</v>
      </c>
      <c r="O13" s="8">
        <f t="shared" si="1"/>
        <v>75</v>
      </c>
      <c r="P13" s="8" t="str">
        <f>VLOOKUP(O13,$R$1:$S$7,2)</f>
        <v>8 (осум)</v>
      </c>
    </row>
    <row r="14" spans="1:16" ht="15.75">
      <c r="A14" s="23">
        <f t="shared" si="2"/>
        <v>6</v>
      </c>
      <c r="B14" s="23"/>
      <c r="C14" s="24" t="s">
        <v>18</v>
      </c>
      <c r="D14" s="15">
        <v>58</v>
      </c>
      <c r="E14" s="15">
        <v>52</v>
      </c>
      <c r="F14" s="8">
        <f>(D14+E14)/2</f>
        <v>55</v>
      </c>
      <c r="G14" s="8">
        <v>3</v>
      </c>
      <c r="H14" s="8">
        <v>2</v>
      </c>
      <c r="I14" s="8">
        <v>6</v>
      </c>
      <c r="J14" s="8">
        <v>2</v>
      </c>
      <c r="K14" s="8"/>
      <c r="L14" s="8"/>
      <c r="M14" s="8"/>
      <c r="N14" s="8">
        <f t="shared" si="0"/>
        <v>13</v>
      </c>
      <c r="O14" s="8">
        <f t="shared" si="1"/>
        <v>68</v>
      </c>
      <c r="P14" s="8" t="str">
        <f>VLOOKUP(O14,$R$1:$S$7,2)</f>
        <v>7 (седум)</v>
      </c>
    </row>
    <row r="15" spans="1:16" ht="15.75">
      <c r="A15" s="23">
        <f t="shared" si="2"/>
        <v>7</v>
      </c>
      <c r="B15" s="23"/>
      <c r="C15" s="24" t="s">
        <v>26</v>
      </c>
      <c r="D15" s="8">
        <v>42</v>
      </c>
      <c r="E15" s="15">
        <v>51</v>
      </c>
      <c r="F15" s="8">
        <f>(D15+E15)/2</f>
        <v>46.5</v>
      </c>
      <c r="G15" s="8"/>
      <c r="H15" s="9"/>
      <c r="I15" s="8">
        <v>4</v>
      </c>
      <c r="J15" s="8">
        <v>2</v>
      </c>
      <c r="K15" s="9"/>
      <c r="L15" s="9"/>
      <c r="M15" s="9"/>
      <c r="N15" s="8">
        <f t="shared" si="0"/>
        <v>6</v>
      </c>
      <c r="O15" s="8">
        <f t="shared" si="1"/>
        <v>53</v>
      </c>
      <c r="P15" s="8" t="str">
        <f aca="true" t="shared" si="3" ref="P15:P28">VLOOKUP(O15,$R$1:$S$7,2)</f>
        <v>6 (шест)</v>
      </c>
    </row>
    <row r="16" spans="1:16" ht="15.75">
      <c r="A16" s="23">
        <f t="shared" si="2"/>
        <v>8</v>
      </c>
      <c r="B16" s="23"/>
      <c r="C16" s="23" t="s">
        <v>31</v>
      </c>
      <c r="D16" s="8">
        <v>45</v>
      </c>
      <c r="E16" s="15">
        <v>55</v>
      </c>
      <c r="F16" s="8">
        <f>(D16+E16)/2</f>
        <v>50</v>
      </c>
      <c r="G16" s="8">
        <v>2</v>
      </c>
      <c r="H16" s="8">
        <v>1</v>
      </c>
      <c r="I16" s="8"/>
      <c r="J16" s="8"/>
      <c r="K16" s="8"/>
      <c r="L16" s="8"/>
      <c r="M16" s="8"/>
      <c r="N16" s="8">
        <f t="shared" si="0"/>
        <v>3</v>
      </c>
      <c r="O16" s="8">
        <f t="shared" si="1"/>
        <v>53</v>
      </c>
      <c r="P16" s="8" t="str">
        <f t="shared" si="3"/>
        <v>6 (шест)</v>
      </c>
    </row>
    <row r="17" spans="1:16" ht="15.75">
      <c r="A17" s="23">
        <f t="shared" si="2"/>
        <v>9</v>
      </c>
      <c r="B17" s="23"/>
      <c r="C17" s="23" t="s">
        <v>12</v>
      </c>
      <c r="D17" s="8">
        <v>60</v>
      </c>
      <c r="E17" s="15">
        <v>51</v>
      </c>
      <c r="F17" s="8">
        <f aca="true" t="shared" si="4" ref="F15:F21">(D17+E17)/2</f>
        <v>55.5</v>
      </c>
      <c r="G17" s="8">
        <v>3</v>
      </c>
      <c r="H17" s="9">
        <v>1</v>
      </c>
      <c r="I17" s="8"/>
      <c r="J17" s="8">
        <v>1</v>
      </c>
      <c r="K17" s="9"/>
      <c r="L17" s="9"/>
      <c r="M17" s="9"/>
      <c r="N17" s="8">
        <f t="shared" si="0"/>
        <v>5</v>
      </c>
      <c r="O17" s="8">
        <f t="shared" si="1"/>
        <v>61</v>
      </c>
      <c r="P17" s="8" t="str">
        <f t="shared" si="3"/>
        <v>7 (седум)</v>
      </c>
    </row>
    <row r="18" spans="1:16" ht="15.75">
      <c r="A18" s="23">
        <f t="shared" si="2"/>
        <v>10</v>
      </c>
      <c r="B18" s="23"/>
      <c r="C18" s="24" t="s">
        <v>16</v>
      </c>
      <c r="D18" s="8">
        <v>62</v>
      </c>
      <c r="E18" s="15">
        <v>64</v>
      </c>
      <c r="F18" s="8">
        <f t="shared" si="4"/>
        <v>63</v>
      </c>
      <c r="G18" s="8">
        <v>4</v>
      </c>
      <c r="H18" s="9">
        <v>5</v>
      </c>
      <c r="I18" s="8"/>
      <c r="J18" s="8">
        <v>2</v>
      </c>
      <c r="K18" s="9">
        <v>5</v>
      </c>
      <c r="L18" s="9">
        <v>2</v>
      </c>
      <c r="M18" s="9"/>
      <c r="N18" s="8">
        <f t="shared" si="0"/>
        <v>18</v>
      </c>
      <c r="O18" s="8">
        <f t="shared" si="1"/>
        <v>81</v>
      </c>
      <c r="P18" s="8" t="str">
        <f t="shared" si="3"/>
        <v>9 (девет)</v>
      </c>
    </row>
    <row r="19" spans="1:16" ht="15.75">
      <c r="A19" s="23">
        <f t="shared" si="2"/>
        <v>11</v>
      </c>
      <c r="B19" s="23"/>
      <c r="C19" s="24" t="s">
        <v>19</v>
      </c>
      <c r="D19" s="8">
        <v>55</v>
      </c>
      <c r="E19" s="15">
        <v>60</v>
      </c>
      <c r="F19" s="8">
        <f t="shared" si="4"/>
        <v>57.5</v>
      </c>
      <c r="G19" s="8">
        <v>4</v>
      </c>
      <c r="H19" s="8">
        <v>3</v>
      </c>
      <c r="I19" s="8"/>
      <c r="J19" s="8">
        <v>2</v>
      </c>
      <c r="K19" s="8">
        <v>4</v>
      </c>
      <c r="L19" s="8"/>
      <c r="M19" s="8"/>
      <c r="N19" s="8">
        <f t="shared" si="0"/>
        <v>13</v>
      </c>
      <c r="O19" s="8">
        <f t="shared" si="1"/>
        <v>71</v>
      </c>
      <c r="P19" s="8" t="str">
        <f t="shared" si="3"/>
        <v>8 (осум)</v>
      </c>
    </row>
    <row r="20" spans="1:16" ht="15.75">
      <c r="A20" s="23">
        <f t="shared" si="2"/>
        <v>12</v>
      </c>
      <c r="B20" s="23"/>
      <c r="C20" s="24" t="s">
        <v>14</v>
      </c>
      <c r="D20" s="8">
        <v>48</v>
      </c>
      <c r="E20" s="15">
        <v>55</v>
      </c>
      <c r="F20" s="8">
        <f t="shared" si="4"/>
        <v>51.5</v>
      </c>
      <c r="G20" s="8">
        <v>4</v>
      </c>
      <c r="H20" s="9">
        <v>4</v>
      </c>
      <c r="I20" s="8">
        <v>6</v>
      </c>
      <c r="J20" s="8">
        <v>2</v>
      </c>
      <c r="K20" s="9"/>
      <c r="L20" s="9">
        <v>3</v>
      </c>
      <c r="M20" s="9"/>
      <c r="N20" s="8">
        <f t="shared" si="0"/>
        <v>19</v>
      </c>
      <c r="O20" s="8">
        <f t="shared" si="1"/>
        <v>71</v>
      </c>
      <c r="P20" s="8" t="str">
        <f t="shared" si="3"/>
        <v>8 (осум)</v>
      </c>
    </row>
    <row r="21" spans="1:16" ht="15.75">
      <c r="A21" s="23">
        <f t="shared" si="2"/>
        <v>13</v>
      </c>
      <c r="B21" s="23"/>
      <c r="C21" s="23" t="s">
        <v>11</v>
      </c>
      <c r="D21" s="8">
        <v>66</v>
      </c>
      <c r="E21" s="15">
        <v>68</v>
      </c>
      <c r="F21" s="8">
        <f t="shared" si="4"/>
        <v>67</v>
      </c>
      <c r="G21" s="8">
        <v>4</v>
      </c>
      <c r="H21" s="8">
        <v>3</v>
      </c>
      <c r="I21" s="8">
        <v>8</v>
      </c>
      <c r="J21" s="8">
        <v>2</v>
      </c>
      <c r="K21" s="8"/>
      <c r="L21" s="8"/>
      <c r="M21" s="8"/>
      <c r="N21" s="8">
        <f t="shared" si="0"/>
        <v>17</v>
      </c>
      <c r="O21" s="8">
        <f t="shared" si="1"/>
        <v>84</v>
      </c>
      <c r="P21" s="8" t="str">
        <f t="shared" si="3"/>
        <v>9 (девет)</v>
      </c>
    </row>
    <row r="22" spans="1:16" ht="15.75">
      <c r="A22" s="23">
        <f t="shared" si="2"/>
        <v>14</v>
      </c>
      <c r="B22" s="23"/>
      <c r="C22" s="24" t="s">
        <v>15</v>
      </c>
      <c r="D22" s="8">
        <v>65</v>
      </c>
      <c r="E22" s="15">
        <v>64</v>
      </c>
      <c r="F22" s="8">
        <f>(D22+E22)/2</f>
        <v>64.5</v>
      </c>
      <c r="G22" s="8">
        <v>5</v>
      </c>
      <c r="H22" s="8">
        <v>5</v>
      </c>
      <c r="I22" s="8"/>
      <c r="J22" s="8">
        <v>2</v>
      </c>
      <c r="K22" s="8">
        <v>5</v>
      </c>
      <c r="L22" s="8">
        <v>2</v>
      </c>
      <c r="M22" s="8"/>
      <c r="N22" s="8">
        <f t="shared" si="0"/>
        <v>19</v>
      </c>
      <c r="O22" s="8">
        <f t="shared" si="1"/>
        <v>84</v>
      </c>
      <c r="P22" s="8" t="str">
        <f t="shared" si="3"/>
        <v>9 (девет)</v>
      </c>
    </row>
    <row r="23" spans="1:16" ht="15.75">
      <c r="A23" s="23">
        <f t="shared" si="2"/>
        <v>15</v>
      </c>
      <c r="B23" s="23"/>
      <c r="C23" s="23" t="s">
        <v>30</v>
      </c>
      <c r="D23" s="15">
        <v>55</v>
      </c>
      <c r="E23" s="15">
        <v>54</v>
      </c>
      <c r="F23" s="8">
        <f>(D23+E23)/2</f>
        <v>54.5</v>
      </c>
      <c r="G23" s="8"/>
      <c r="H23" s="9"/>
      <c r="I23" s="8"/>
      <c r="J23" s="8"/>
      <c r="K23" s="9"/>
      <c r="L23" s="9"/>
      <c r="M23" s="9"/>
      <c r="N23" s="8">
        <f t="shared" si="0"/>
        <v>0</v>
      </c>
      <c r="O23" s="8">
        <f t="shared" si="1"/>
        <v>55</v>
      </c>
      <c r="P23" s="8" t="str">
        <f t="shared" si="3"/>
        <v>6 (шест)</v>
      </c>
    </row>
    <row r="24" spans="1:16" ht="15.75">
      <c r="A24" s="23">
        <f t="shared" si="2"/>
        <v>16</v>
      </c>
      <c r="B24" s="23"/>
      <c r="C24" s="24" t="s">
        <v>17</v>
      </c>
      <c r="D24" s="8">
        <v>60</v>
      </c>
      <c r="E24" s="15">
        <v>60</v>
      </c>
      <c r="F24" s="8">
        <f>(D24+E24)/2</f>
        <v>60</v>
      </c>
      <c r="G24" s="8">
        <v>3</v>
      </c>
      <c r="H24" s="8">
        <v>3</v>
      </c>
      <c r="I24" s="8">
        <v>4</v>
      </c>
      <c r="J24" s="8">
        <v>2</v>
      </c>
      <c r="K24" s="8"/>
      <c r="L24" s="8"/>
      <c r="M24" s="8"/>
      <c r="N24" s="8">
        <f t="shared" si="0"/>
        <v>12</v>
      </c>
      <c r="O24" s="8">
        <f t="shared" si="1"/>
        <v>72</v>
      </c>
      <c r="P24" s="8" t="str">
        <f t="shared" si="3"/>
        <v>8 (осум)</v>
      </c>
    </row>
    <row r="25" spans="1:16" ht="15.75">
      <c r="A25" s="23">
        <f t="shared" si="2"/>
        <v>17</v>
      </c>
      <c r="B25" s="23"/>
      <c r="C25" s="23" t="s">
        <v>10</v>
      </c>
      <c r="D25" s="8">
        <v>80</v>
      </c>
      <c r="E25" s="15">
        <v>80</v>
      </c>
      <c r="F25" s="8">
        <f>(D25+E25)/2</f>
        <v>80</v>
      </c>
      <c r="G25" s="8">
        <v>5</v>
      </c>
      <c r="H25" s="8">
        <v>5</v>
      </c>
      <c r="I25" s="8">
        <v>10</v>
      </c>
      <c r="J25" s="8"/>
      <c r="K25" s="8"/>
      <c r="L25" s="8"/>
      <c r="M25" s="8"/>
      <c r="N25" s="8">
        <f t="shared" si="0"/>
        <v>20</v>
      </c>
      <c r="O25" s="8">
        <f t="shared" si="1"/>
        <v>100</v>
      </c>
      <c r="P25" s="8" t="str">
        <f t="shared" si="3"/>
        <v>10 (десет) </v>
      </c>
    </row>
    <row r="26" spans="1:16" ht="15.75">
      <c r="A26" s="23">
        <f t="shared" si="2"/>
        <v>18</v>
      </c>
      <c r="B26" s="23"/>
      <c r="C26" s="24" t="s">
        <v>43</v>
      </c>
      <c r="D26" s="8"/>
      <c r="E26" s="15"/>
      <c r="F26" s="8">
        <v>48</v>
      </c>
      <c r="G26" s="8"/>
      <c r="H26" s="9"/>
      <c r="I26" s="8"/>
      <c r="J26" s="8"/>
      <c r="K26" s="9">
        <v>4</v>
      </c>
      <c r="L26" s="9"/>
      <c r="M26" s="9"/>
      <c r="N26" s="8">
        <f t="shared" si="0"/>
        <v>4</v>
      </c>
      <c r="O26" s="8">
        <f t="shared" si="1"/>
        <v>52</v>
      </c>
      <c r="P26" s="8" t="str">
        <f t="shared" si="3"/>
        <v>6 (шест)</v>
      </c>
    </row>
    <row r="27" spans="1:16" ht="15.75">
      <c r="A27" s="23">
        <f t="shared" si="2"/>
        <v>19</v>
      </c>
      <c r="B27" s="23"/>
      <c r="C27" s="24" t="s">
        <v>44</v>
      </c>
      <c r="D27" s="8"/>
      <c r="E27" s="15"/>
      <c r="F27" s="8">
        <v>51</v>
      </c>
      <c r="G27" s="8"/>
      <c r="H27" s="8"/>
      <c r="I27" s="8"/>
      <c r="J27" s="8"/>
      <c r="K27" s="8"/>
      <c r="L27" s="8"/>
      <c r="M27" s="8"/>
      <c r="N27" s="8">
        <f t="shared" si="0"/>
        <v>0</v>
      </c>
      <c r="O27" s="8">
        <f t="shared" si="1"/>
        <v>51</v>
      </c>
      <c r="P27" s="8" t="str">
        <f t="shared" si="3"/>
        <v>6 (шест)</v>
      </c>
    </row>
    <row r="28" spans="1:16" ht="15.75">
      <c r="A28" s="23">
        <f t="shared" si="2"/>
        <v>20</v>
      </c>
      <c r="B28" s="23"/>
      <c r="C28" s="24" t="s">
        <v>45</v>
      </c>
      <c r="D28" s="8"/>
      <c r="E28" s="15"/>
      <c r="F28" s="8">
        <v>46</v>
      </c>
      <c r="G28" s="8"/>
      <c r="H28" s="8"/>
      <c r="I28" s="8"/>
      <c r="J28" s="8"/>
      <c r="K28" s="8">
        <v>5</v>
      </c>
      <c r="L28" s="8"/>
      <c r="M28" s="8"/>
      <c r="N28" s="8">
        <f t="shared" si="0"/>
        <v>5</v>
      </c>
      <c r="O28" s="8">
        <f t="shared" si="1"/>
        <v>51</v>
      </c>
      <c r="P28" s="8" t="str">
        <f t="shared" si="3"/>
        <v>6 (шест)</v>
      </c>
    </row>
    <row r="29" spans="4:16" ht="15.75">
      <c r="D29" s="10"/>
      <c r="E29" s="16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4:16" ht="15.75">
      <c r="D30" s="11"/>
      <c r="E30" s="17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4:16" ht="15.75">
      <c r="D31" s="11"/>
      <c r="E31" s="1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4:16" ht="15.75">
      <c r="D32" s="11"/>
      <c r="E32" s="1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4:16" ht="15.75">
      <c r="D33" s="11"/>
      <c r="E33" s="17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4:16" ht="15.75">
      <c r="D34" s="11"/>
      <c r="E34" s="17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4:16" ht="15.75">
      <c r="D35" s="11"/>
      <c r="E35" s="1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4:16" ht="15.75">
      <c r="D36" s="11"/>
      <c r="E36" s="1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4:16" ht="15.75">
      <c r="D37" s="11"/>
      <c r="E37" s="17"/>
      <c r="F37" s="11"/>
      <c r="G37" s="11"/>
      <c r="H37" s="12"/>
      <c r="I37" s="11"/>
      <c r="J37" s="11"/>
      <c r="K37" s="12"/>
      <c r="L37" s="12"/>
      <c r="M37" s="12"/>
      <c r="N37" s="12"/>
      <c r="O37" s="11"/>
      <c r="P37" s="11"/>
    </row>
    <row r="38" spans="4:16" ht="15.75">
      <c r="D38" s="11"/>
      <c r="E38" s="1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4:16" ht="15.75">
      <c r="D39" s="11"/>
      <c r="E39" s="17"/>
      <c r="F39" s="11"/>
      <c r="G39" s="11"/>
      <c r="H39" s="12"/>
      <c r="I39" s="11"/>
      <c r="J39" s="11"/>
      <c r="K39" s="12"/>
      <c r="L39" s="12"/>
      <c r="M39" s="12"/>
      <c r="N39" s="12"/>
      <c r="O39" s="11"/>
      <c r="P39" s="11"/>
    </row>
    <row r="40" spans="4:16" ht="15.75">
      <c r="D40" s="11"/>
      <c r="E40" s="1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4:16" ht="15.75">
      <c r="D41" s="11"/>
      <c r="E41" s="17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4:16" ht="15.75">
      <c r="D42" s="11"/>
      <c r="E42" s="17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4:16" ht="15.75">
      <c r="D43" s="11"/>
      <c r="E43" s="17"/>
      <c r="F43" s="11"/>
      <c r="G43" s="11"/>
      <c r="H43" s="12"/>
      <c r="I43" s="11"/>
      <c r="J43" s="11"/>
      <c r="K43" s="12"/>
      <c r="L43" s="12"/>
      <c r="M43" s="12"/>
      <c r="N43" s="12"/>
      <c r="O43" s="11"/>
      <c r="P43" s="11"/>
    </row>
    <row r="44" spans="4:16" ht="15.75">
      <c r="D44" s="11"/>
      <c r="E44" s="17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4:16" ht="15.75">
      <c r="D45" s="11"/>
      <c r="E45" s="17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4:16" ht="15.75">
      <c r="D46" s="11"/>
      <c r="E46" s="1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4:16" ht="15.75">
      <c r="D47" s="11"/>
      <c r="E47" s="17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4:16" ht="15.75">
      <c r="D48" s="11"/>
      <c r="E48" s="17"/>
      <c r="F48" s="11"/>
      <c r="G48" s="11"/>
      <c r="H48" s="12"/>
      <c r="I48" s="11"/>
      <c r="J48" s="11"/>
      <c r="K48" s="12"/>
      <c r="L48" s="12"/>
      <c r="M48" s="12"/>
      <c r="N48" s="12"/>
      <c r="O48" s="11"/>
      <c r="P48" s="11"/>
    </row>
    <row r="49" spans="4:16" ht="15.75">
      <c r="D49" s="11"/>
      <c r="E49" s="17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4:16" ht="15.75">
      <c r="D50" s="11"/>
      <c r="E50" s="17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4:16" ht="15.75">
      <c r="D51" s="11"/>
      <c r="E51" s="1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4:16" ht="15.75">
      <c r="D52" s="11"/>
      <c r="E52" s="17"/>
      <c r="F52" s="11"/>
      <c r="G52" s="11"/>
      <c r="H52" s="12"/>
      <c r="I52" s="11"/>
      <c r="J52" s="11"/>
      <c r="K52" s="12"/>
      <c r="L52" s="12"/>
      <c r="M52" s="12"/>
      <c r="N52" s="12"/>
      <c r="O52" s="11"/>
      <c r="P52" s="11"/>
    </row>
    <row r="53" spans="4:16" ht="15.75">
      <c r="D53" s="11"/>
      <c r="E53" s="17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4:16" ht="15.75">
      <c r="D54" s="11"/>
      <c r="E54" s="17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4:16" ht="15.75">
      <c r="D55" s="11"/>
      <c r="E55" s="17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4:16" ht="15.75">
      <c r="D56" s="11"/>
      <c r="E56" s="17"/>
      <c r="F56" s="11"/>
      <c r="G56" s="11"/>
      <c r="H56" s="12"/>
      <c r="I56" s="11"/>
      <c r="J56" s="11"/>
      <c r="K56" s="12"/>
      <c r="L56" s="12"/>
      <c r="M56" s="12"/>
      <c r="N56" s="12"/>
      <c r="O56" s="11"/>
      <c r="P56" s="11"/>
    </row>
    <row r="57" spans="4:16" ht="15.75">
      <c r="D57" s="11"/>
      <c r="E57" s="17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4:16" ht="15.75">
      <c r="D58" s="11"/>
      <c r="E58" s="17"/>
      <c r="F58" s="11"/>
      <c r="G58" s="11"/>
      <c r="H58" s="12"/>
      <c r="I58" s="11"/>
      <c r="J58" s="11"/>
      <c r="K58" s="12"/>
      <c r="L58" s="12"/>
      <c r="M58" s="12"/>
      <c r="N58" s="12"/>
      <c r="O58" s="11"/>
      <c r="P58" s="11"/>
    </row>
    <row r="59" spans="4:16" ht="15.75">
      <c r="D59" s="11"/>
      <c r="E59" s="17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4:16" ht="15.75">
      <c r="D60" s="11"/>
      <c r="E60" s="17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4:16" ht="15.75">
      <c r="D61" s="11"/>
      <c r="E61" s="17"/>
      <c r="F61" s="11"/>
      <c r="G61" s="11"/>
      <c r="H61" s="12"/>
      <c r="I61" s="11"/>
      <c r="J61" s="11"/>
      <c r="K61" s="12"/>
      <c r="L61" s="12"/>
      <c r="M61" s="12"/>
      <c r="N61" s="12"/>
      <c r="O61" s="11"/>
      <c r="P61" s="11"/>
    </row>
    <row r="62" spans="4:16" ht="15.75">
      <c r="D62" s="11"/>
      <c r="E62" s="17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4:16" ht="15.75">
      <c r="D63" s="11"/>
      <c r="E63" s="17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4:16" ht="15.75">
      <c r="D64" s="11"/>
      <c r="E64" s="17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4:16" ht="15.75">
      <c r="D65" s="11"/>
      <c r="E65" s="17"/>
      <c r="F65" s="11"/>
      <c r="G65" s="11"/>
      <c r="H65" s="12"/>
      <c r="I65" s="11"/>
      <c r="J65" s="11"/>
      <c r="K65" s="12"/>
      <c r="L65" s="12"/>
      <c r="M65" s="12"/>
      <c r="N65" s="12"/>
      <c r="O65" s="11"/>
      <c r="P65" s="11"/>
    </row>
    <row r="66" spans="4:16" ht="15.75">
      <c r="D66" s="11"/>
      <c r="E66" s="17"/>
      <c r="F66" s="11"/>
      <c r="G66" s="11"/>
      <c r="H66" s="12"/>
      <c r="I66" s="11"/>
      <c r="J66" s="11"/>
      <c r="K66" s="12"/>
      <c r="L66" s="12"/>
      <c r="M66" s="12"/>
      <c r="N66" s="12"/>
      <c r="O66" s="11"/>
      <c r="P66" s="11"/>
    </row>
    <row r="67" spans="4:16" ht="15.75">
      <c r="D67" s="11"/>
      <c r="E67" s="17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4:16" ht="15.75">
      <c r="D68" s="11"/>
      <c r="E68" s="17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4:16" ht="15.75">
      <c r="D69" s="11"/>
      <c r="E69" s="17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4:16" ht="15.75">
      <c r="D70" s="11"/>
      <c r="E70" s="17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4:16" ht="15.75">
      <c r="D71" s="11"/>
      <c r="E71" s="17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4:16" ht="15.75">
      <c r="D72" s="11"/>
      <c r="E72" s="17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4:16" ht="15.75">
      <c r="D73" s="11"/>
      <c r="E73" s="17"/>
      <c r="F73" s="11"/>
      <c r="G73" s="11"/>
      <c r="H73" s="12"/>
      <c r="I73" s="11"/>
      <c r="J73" s="11"/>
      <c r="K73" s="12"/>
      <c r="L73" s="12"/>
      <c r="M73" s="12"/>
      <c r="N73" s="12"/>
      <c r="O73" s="11"/>
      <c r="P73" s="11"/>
    </row>
    <row r="74" spans="4:16" ht="15.75">
      <c r="D74" s="11"/>
      <c r="E74" s="17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4:16" ht="15.75">
      <c r="D75" s="11"/>
      <c r="E75" s="17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4:16" ht="15.75">
      <c r="D76" s="11"/>
      <c r="E76" s="17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4:16" ht="15.75">
      <c r="D77" s="11"/>
      <c r="E77" s="17"/>
      <c r="F77" s="11"/>
      <c r="G77" s="11"/>
      <c r="H77" s="12"/>
      <c r="I77" s="11"/>
      <c r="J77" s="11"/>
      <c r="K77" s="12"/>
      <c r="L77" s="12"/>
      <c r="M77" s="12"/>
      <c r="N77" s="12"/>
      <c r="O77" s="11"/>
      <c r="P77" s="11"/>
    </row>
    <row r="78" spans="4:16" ht="15.75">
      <c r="D78" s="11"/>
      <c r="E78" s="17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4:16" ht="15.75">
      <c r="D79" s="11"/>
      <c r="E79" s="17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4:16" ht="15.75">
      <c r="D80" s="11"/>
      <c r="E80" s="17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4:16" ht="15.75">
      <c r="D81" s="11"/>
      <c r="E81" s="17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4:16" ht="15.75">
      <c r="D82" s="11"/>
      <c r="E82" s="17"/>
      <c r="F82" s="11"/>
      <c r="G82" s="11"/>
      <c r="H82" s="12"/>
      <c r="I82" s="11"/>
      <c r="J82" s="11"/>
      <c r="K82" s="12"/>
      <c r="L82" s="12"/>
      <c r="M82" s="12"/>
      <c r="N82" s="12"/>
      <c r="O82" s="11"/>
      <c r="P82" s="11"/>
    </row>
    <row r="83" spans="4:16" ht="15.75">
      <c r="D83" s="11"/>
      <c r="E83" s="17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4:16" ht="15.75">
      <c r="D84" s="11"/>
      <c r="E84" s="17"/>
      <c r="F84" s="11"/>
      <c r="G84" s="11"/>
      <c r="H84" s="12"/>
      <c r="I84" s="11"/>
      <c r="J84" s="11"/>
      <c r="K84" s="12"/>
      <c r="L84" s="12"/>
      <c r="M84" s="12"/>
      <c r="N84" s="12"/>
      <c r="O84" s="11"/>
      <c r="P84" s="11"/>
    </row>
    <row r="85" spans="4:16" ht="15.75">
      <c r="D85" s="11"/>
      <c r="E85" s="17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4:16" ht="15.75">
      <c r="D86" s="11"/>
      <c r="E86" s="17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4:16" ht="15.75">
      <c r="D87" s="11"/>
      <c r="E87" s="17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4:16" ht="15.75">
      <c r="D88" s="11"/>
      <c r="E88" s="17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4:16" ht="15.75">
      <c r="D89" s="11"/>
      <c r="E89" s="17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4:16" ht="15.75">
      <c r="D90" s="11"/>
      <c r="E90" s="17"/>
      <c r="F90" s="11"/>
      <c r="G90" s="11"/>
      <c r="H90" s="12"/>
      <c r="I90" s="11"/>
      <c r="J90" s="11"/>
      <c r="K90" s="12"/>
      <c r="L90" s="12"/>
      <c r="M90" s="12"/>
      <c r="N90" s="12"/>
      <c r="O90" s="11"/>
      <c r="P90" s="11"/>
    </row>
    <row r="91" spans="4:16" ht="15.75">
      <c r="D91" s="11"/>
      <c r="E91" s="17"/>
      <c r="F91" s="11"/>
      <c r="G91" s="11"/>
      <c r="H91" s="12"/>
      <c r="I91" s="11"/>
      <c r="J91" s="11"/>
      <c r="K91" s="12"/>
      <c r="L91" s="12"/>
      <c r="M91" s="12"/>
      <c r="N91" s="12"/>
      <c r="O91" s="11"/>
      <c r="P91" s="11"/>
    </row>
    <row r="92" spans="4:16" ht="15.75">
      <c r="D92" s="11"/>
      <c r="E92" s="17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4:16" ht="15.75">
      <c r="D93" s="11"/>
      <c r="E93" s="17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4:16" ht="15.75">
      <c r="D94" s="11"/>
      <c r="E94" s="17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4:16" ht="15.75">
      <c r="D95" s="11"/>
      <c r="E95" s="17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4:16" ht="15.75">
      <c r="D96" s="11"/>
      <c r="E96" s="17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4:16" ht="15.75">
      <c r="D97" s="11"/>
      <c r="E97" s="17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4:16" ht="15.75">
      <c r="D98" s="11"/>
      <c r="E98" s="17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4:16" ht="15.75">
      <c r="D99" s="11"/>
      <c r="E99" s="17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4:16" ht="15.75">
      <c r="D100" s="11"/>
      <c r="E100" s="17"/>
      <c r="F100" s="11"/>
      <c r="G100" s="11"/>
      <c r="H100" s="12"/>
      <c r="I100" s="11"/>
      <c r="J100" s="11"/>
      <c r="K100" s="12"/>
      <c r="L100" s="12"/>
      <c r="M100" s="12"/>
      <c r="N100" s="12"/>
      <c r="O100" s="11"/>
      <c r="P100" s="11"/>
    </row>
  </sheetData>
  <sheetProtection/>
  <mergeCells count="2">
    <mergeCell ref="A1:P1"/>
    <mergeCell ref="A2:P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2017-06-01T07:05:37Z</dcterms:modified>
  <cp:category/>
  <cp:version/>
  <cp:contentType/>
  <cp:contentStatus/>
</cp:coreProperties>
</file>